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.haywood\Downloads\"/>
    </mc:Choice>
  </mc:AlternateContent>
  <xr:revisionPtr revIDLastSave="0" documentId="8_{7C270F5B-E13F-4B7B-BB02-398D3C353A37}" xr6:coauthVersionLast="45" xr6:coauthVersionMax="45" xr10:uidLastSave="{00000000-0000-0000-0000-000000000000}"/>
  <bookViews>
    <workbookView xWindow="-110" yWindow="-110" windowWidth="19420" windowHeight="10420" xr2:uid="{A379C5D5-A81D-4B3E-A6EC-9307BB60ED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8" i="1" l="1"/>
  <c r="I38" i="1" s="1"/>
  <c r="J38" i="1" s="1"/>
  <c r="G38" i="1"/>
  <c r="I37" i="1"/>
  <c r="I36" i="1"/>
  <c r="I35" i="1"/>
  <c r="J35" i="1" s="1"/>
  <c r="J34" i="1"/>
  <c r="I34" i="1"/>
  <c r="H30" i="1"/>
  <c r="G30" i="1"/>
  <c r="I29" i="1"/>
  <c r="I28" i="1"/>
  <c r="I27" i="1"/>
  <c r="J27" i="1" s="1"/>
  <c r="I26" i="1"/>
  <c r="J26" i="1" s="1"/>
  <c r="I25" i="1"/>
  <c r="I24" i="1"/>
  <c r="J24" i="1" s="1"/>
  <c r="I23" i="1"/>
  <c r="J23" i="1" s="1"/>
  <c r="J22" i="1"/>
  <c r="I22" i="1"/>
  <c r="I21" i="1"/>
  <c r="J21" i="1" s="1"/>
  <c r="I20" i="1"/>
  <c r="J20" i="1" s="1"/>
  <c r="I19" i="1"/>
  <c r="J19" i="1" s="1"/>
  <c r="J18" i="1"/>
  <c r="I18" i="1"/>
  <c r="I17" i="1"/>
  <c r="I30" i="1" s="1"/>
  <c r="J30" i="1" s="1"/>
  <c r="G15" i="1"/>
  <c r="G32" i="1" s="1"/>
  <c r="A15" i="1"/>
  <c r="I14" i="1"/>
  <c r="I13" i="1"/>
  <c r="I12" i="1"/>
  <c r="I11" i="1"/>
  <c r="J11" i="1" s="1"/>
  <c r="I10" i="1"/>
  <c r="J10" i="1" s="1"/>
  <c r="I9" i="1"/>
  <c r="H8" i="1"/>
  <c r="I8" i="1" s="1"/>
  <c r="I15" i="1" l="1"/>
  <c r="J8" i="1"/>
  <c r="J17" i="1"/>
  <c r="H15" i="1"/>
  <c r="H32" i="1" s="1"/>
  <c r="J15" i="1" l="1"/>
  <c r="I32" i="1"/>
  <c r="J32" i="1" s="1"/>
</calcChain>
</file>

<file path=xl/sharedStrings.xml><?xml version="1.0" encoding="utf-8"?>
<sst xmlns="http://schemas.openxmlformats.org/spreadsheetml/2006/main" count="56" uniqueCount="52">
  <si>
    <t>ULLEY PARISH COUNCIL</t>
  </si>
  <si>
    <t>REVENUE AND BUDGET ESTIMATES 2019-20 YEAR END VARIANCE REPORT</t>
  </si>
  <si>
    <t>2019-20</t>
  </si>
  <si>
    <t>YEAR END</t>
  </si>
  <si>
    <t>BUDGET POSITION</t>
  </si>
  <si>
    <t>Notes</t>
  </si>
  <si>
    <t>BUDGET</t>
  </si>
  <si>
    <t>SPENDING</t>
  </si>
  <si>
    <t>AGAINST ORIGINAL BUDGET</t>
  </si>
  <si>
    <t>£</t>
  </si>
  <si>
    <t>EXPENDITURE</t>
  </si>
  <si>
    <t>%</t>
  </si>
  <si>
    <t xml:space="preserve">COMMUNITY </t>
  </si>
  <si>
    <t xml:space="preserve">VillageProjects </t>
  </si>
  <si>
    <t>Includes replacement pads for the defribrillator</t>
  </si>
  <si>
    <t>Repairs / Maintenance</t>
  </si>
  <si>
    <t>This is mainly due to the works required to the trees which were not budgeted for.  Also includes new see saw which a grant was secured in the previous financial year to provide</t>
  </si>
  <si>
    <t xml:space="preserve">Ulley in Bloom </t>
  </si>
  <si>
    <t>Recreational Ground inspections</t>
  </si>
  <si>
    <t>Original figures used did not include VAT and did not take into account inflation</t>
  </si>
  <si>
    <t xml:space="preserve">Village Hall </t>
  </si>
  <si>
    <t>Recreation Grounds maintainance (inl trees)</t>
  </si>
  <si>
    <t>Transfer of Recreation Ground Deed</t>
  </si>
  <si>
    <t>ADMINISTRATION</t>
  </si>
  <si>
    <t>Clerks Salary including NI</t>
  </si>
  <si>
    <t>One of the clerks montly salary payments from the previous year were made in this financial year.</t>
  </si>
  <si>
    <t>Miscellaneous Administration</t>
  </si>
  <si>
    <t>Travel Expenses</t>
  </si>
  <si>
    <t>Efficiency Savings</t>
  </si>
  <si>
    <t xml:space="preserve">Sundries - Stationery/Post/website </t>
  </si>
  <si>
    <t xml:space="preserve">Insurance </t>
  </si>
  <si>
    <t>Revised qoute to include transfer of the Park</t>
  </si>
  <si>
    <t>Audit Fees</t>
  </si>
  <si>
    <t>Subscriptions etc</t>
  </si>
  <si>
    <t>Training</t>
  </si>
  <si>
    <t>No training took place</t>
  </si>
  <si>
    <t>Chairmans/Members  Allowance</t>
  </si>
  <si>
    <t>Data Protection Registration</t>
  </si>
  <si>
    <t xml:space="preserve">Utilities </t>
  </si>
  <si>
    <t xml:space="preserve">This does not include electricity usage for the hall in the third and fourth quarters.  </t>
  </si>
  <si>
    <t>Election costs</t>
  </si>
  <si>
    <t>Grants/Donations  S137</t>
  </si>
  <si>
    <t>TOTAL EXPENDITURE</t>
  </si>
  <si>
    <t>INCOME</t>
  </si>
  <si>
    <t>Bank Interest</t>
  </si>
  <si>
    <t>The original budget provision was an under estimate</t>
  </si>
  <si>
    <t>VAT Return</t>
  </si>
  <si>
    <t>The Council secured additional VAT return relating to the Public Inspection Report</t>
  </si>
  <si>
    <t xml:space="preserve">Precept </t>
  </si>
  <si>
    <t>Other (incl Grant)</t>
  </si>
  <si>
    <t>The Council secured grants from the Halifax Fund for Ulley in Bloom and equipment for workabout Group</t>
  </si>
  <si>
    <t>TOTAL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</si>
</sst>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3"/>
      <name val="Calibri Light"/>
      <family val="1"/>
      <scheme val="major"/>
    </font>
    <font>
      <sz val="14"/>
      <name val="Calibri"/>
      <family val="2"/>
      <scheme val="minor"/>
    </font>
    <font>
      <b/>
      <sz val="14"/>
      <color theme="3"/>
      <name val="Calibri Light"/>
      <family val="1"/>
      <scheme val="major"/>
    </font>
    <font>
      <b/>
      <sz val="11"/>
      <color theme="3"/>
      <name val="Calibri Light"/>
      <family val="1"/>
      <scheme val="maj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4" fillId="4" borderId="4" xfId="0" applyFont="1" applyFill="1" applyBorder="1"/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/>
    <xf numFmtId="0" fontId="6" fillId="4" borderId="5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6" fillId="4" borderId="7" xfId="0" applyFont="1" applyFill="1" applyBorder="1"/>
    <xf numFmtId="0" fontId="7" fillId="3" borderId="8" xfId="0" applyFont="1" applyFill="1" applyBorder="1"/>
    <xf numFmtId="0" fontId="7" fillId="5" borderId="2" xfId="0" applyFont="1" applyFill="1" applyBorder="1"/>
    <xf numFmtId="0" fontId="8" fillId="5" borderId="2" xfId="0" applyFont="1" applyFill="1" applyBorder="1"/>
    <xf numFmtId="0" fontId="1" fillId="2" borderId="9" xfId="1" applyBorder="1"/>
    <xf numFmtId="0" fontId="1" fillId="2" borderId="10" xfId="1" applyBorder="1" applyAlignment="1">
      <alignment horizontal="center"/>
    </xf>
    <xf numFmtId="0" fontId="7" fillId="3" borderId="12" xfId="0" applyFont="1" applyFill="1" applyBorder="1"/>
    <xf numFmtId="0" fontId="7" fillId="5" borderId="7" xfId="0" applyFont="1" applyFill="1" applyBorder="1"/>
    <xf numFmtId="0" fontId="8" fillId="5" borderId="7" xfId="0" applyFont="1" applyFill="1" applyBorder="1"/>
    <xf numFmtId="0" fontId="0" fillId="3" borderId="13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9" fillId="5" borderId="0" xfId="0" applyFont="1" applyFill="1"/>
    <xf numFmtId="0" fontId="10" fillId="5" borderId="0" xfId="0" applyFont="1" applyFill="1"/>
    <xf numFmtId="0" fontId="0" fillId="5" borderId="0" xfId="0" applyFill="1"/>
    <xf numFmtId="0" fontId="1" fillId="2" borderId="9" xfId="1" applyBorder="1" applyAlignment="1">
      <alignment horizontal="center"/>
    </xf>
    <xf numFmtId="0" fontId="0" fillId="3" borderId="13" xfId="0" applyFill="1" applyBorder="1"/>
    <xf numFmtId="0" fontId="7" fillId="5" borderId="0" xfId="0" applyFont="1" applyFill="1"/>
    <xf numFmtId="0" fontId="8" fillId="5" borderId="0" xfId="0" applyFont="1" applyFill="1"/>
    <xf numFmtId="164" fontId="1" fillId="2" borderId="9" xfId="1" applyNumberFormat="1" applyBorder="1"/>
    <xf numFmtId="0" fontId="0" fillId="3" borderId="12" xfId="0" applyFill="1" applyBorder="1"/>
    <xf numFmtId="0" fontId="0" fillId="5" borderId="6" xfId="0" applyFill="1" applyBorder="1"/>
    <xf numFmtId="0" fontId="0" fillId="5" borderId="7" xfId="0" applyFill="1" applyBorder="1"/>
    <xf numFmtId="0" fontId="0" fillId="3" borderId="8" xfId="0" applyFill="1" applyBorder="1"/>
    <xf numFmtId="0" fontId="6" fillId="3" borderId="13" xfId="0" applyFont="1" applyFill="1" applyBorder="1"/>
    <xf numFmtId="0" fontId="6" fillId="5" borderId="0" xfId="0" applyFont="1" applyFill="1"/>
    <xf numFmtId="0" fontId="11" fillId="5" borderId="0" xfId="0" applyFont="1" applyFill="1"/>
    <xf numFmtId="3" fontId="1" fillId="2" borderId="9" xfId="1" applyNumberFormat="1" applyBorder="1"/>
    <xf numFmtId="3" fontId="7" fillId="6" borderId="9" xfId="0" applyNumberFormat="1" applyFont="1" applyFill="1" applyBorder="1"/>
    <xf numFmtId="3" fontId="7" fillId="6" borderId="14" xfId="0" applyNumberFormat="1" applyFont="1" applyFill="1" applyBorder="1"/>
    <xf numFmtId="0" fontId="8" fillId="6" borderId="14" xfId="0" applyFont="1" applyFill="1" applyBorder="1"/>
    <xf numFmtId="3" fontId="7" fillId="3" borderId="13" xfId="0" applyNumberFormat="1" applyFont="1" applyFill="1" applyBorder="1"/>
    <xf numFmtId="3" fontId="7" fillId="5" borderId="0" xfId="0" applyNumberFormat="1" applyFont="1" applyFill="1"/>
    <xf numFmtId="0" fontId="12" fillId="5" borderId="0" xfId="0" applyFont="1" applyFill="1"/>
    <xf numFmtId="0" fontId="11" fillId="5" borderId="7" xfId="0" applyFont="1" applyFill="1" applyBorder="1"/>
    <xf numFmtId="9" fontId="1" fillId="2" borderId="9" xfId="1" applyNumberFormat="1" applyBorder="1"/>
    <xf numFmtId="0" fontId="8" fillId="7" borderId="14" xfId="0" applyFont="1" applyFill="1" applyBorder="1"/>
    <xf numFmtId="0" fontId="1" fillId="2" borderId="10" xfId="1" applyBorder="1" applyAlignment="1">
      <alignment horizontal="center"/>
    </xf>
    <xf numFmtId="0" fontId="1" fillId="2" borderId="11" xfId="1" applyBorder="1" applyAlignment="1">
      <alignment horizontal="center"/>
    </xf>
  </cellXfs>
  <cellStyles count="2">
    <cellStyle name="40% - Accent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F474B-F0C8-487C-BBF9-4D5E3849EC53}">
  <dimension ref="A1:K38"/>
  <sheetViews>
    <sheetView tabSelected="1" workbookViewId="0">
      <selection activeCell="E1" sqref="E1"/>
    </sheetView>
  </sheetViews>
  <sheetFormatPr defaultRowHeight="14.5" x14ac:dyDescent="0.35"/>
  <cols>
    <col min="9" max="9" width="11.1796875" customWidth="1"/>
    <col min="10" max="10" width="15.81640625" customWidth="1"/>
  </cols>
  <sheetData>
    <row r="1" spans="1:11" ht="21" x14ac:dyDescent="0.5">
      <c r="A1" s="1" t="s">
        <v>0</v>
      </c>
      <c r="B1" s="2"/>
      <c r="C1" s="2"/>
      <c r="D1" s="2"/>
      <c r="E1" s="2"/>
      <c r="F1" s="3"/>
      <c r="G1" s="3"/>
      <c r="H1" s="3"/>
      <c r="I1" s="4"/>
      <c r="J1" s="4"/>
      <c r="K1" s="4"/>
    </row>
    <row r="2" spans="1:11" ht="18.5" x14ac:dyDescent="0.45">
      <c r="A2" s="5" t="s">
        <v>1</v>
      </c>
      <c r="B2" s="6"/>
      <c r="C2" s="6"/>
      <c r="D2" s="6"/>
      <c r="E2" s="7"/>
      <c r="F2" s="8"/>
      <c r="G2" s="8"/>
      <c r="H2" s="8"/>
      <c r="I2" s="9"/>
      <c r="J2" s="9"/>
      <c r="K2" s="9"/>
    </row>
    <row r="3" spans="1:11" ht="18.5" x14ac:dyDescent="0.45">
      <c r="A3" s="10"/>
      <c r="B3" s="11"/>
      <c r="C3" s="12"/>
      <c r="D3" s="12"/>
      <c r="E3" s="12"/>
      <c r="F3" s="12"/>
      <c r="G3" s="8"/>
      <c r="H3" s="8"/>
      <c r="I3" s="9"/>
      <c r="J3" s="9"/>
      <c r="K3" s="9"/>
    </row>
    <row r="4" spans="1:11" ht="15.5" x14ac:dyDescent="0.35">
      <c r="A4" s="13"/>
      <c r="B4" s="14"/>
      <c r="C4" s="15"/>
      <c r="D4" s="15"/>
      <c r="E4" s="15"/>
      <c r="F4" s="15"/>
      <c r="G4" s="16" t="s">
        <v>2</v>
      </c>
      <c r="H4" s="16" t="s">
        <v>3</v>
      </c>
      <c r="I4" s="48" t="s">
        <v>4</v>
      </c>
      <c r="J4" s="49"/>
      <c r="K4" s="17" t="s">
        <v>5</v>
      </c>
    </row>
    <row r="5" spans="1:11" ht="15.5" x14ac:dyDescent="0.35">
      <c r="A5" s="18"/>
      <c r="B5" s="19"/>
      <c r="C5" s="20"/>
      <c r="D5" s="20"/>
      <c r="E5" s="20"/>
      <c r="F5" s="20"/>
      <c r="G5" s="16" t="s">
        <v>6</v>
      </c>
      <c r="H5" s="16" t="s">
        <v>7</v>
      </c>
      <c r="I5" s="16" t="s">
        <v>8</v>
      </c>
      <c r="J5" s="16"/>
      <c r="K5" s="16"/>
    </row>
    <row r="6" spans="1:11" ht="18.5" x14ac:dyDescent="0.45">
      <c r="A6" s="21" t="s">
        <v>9</v>
      </c>
      <c r="B6" s="22"/>
      <c r="C6" s="23" t="s">
        <v>10</v>
      </c>
      <c r="D6" s="24"/>
      <c r="E6" s="25"/>
      <c r="F6" s="25"/>
      <c r="G6" s="26" t="s">
        <v>9</v>
      </c>
      <c r="H6" s="26" t="s">
        <v>9</v>
      </c>
      <c r="I6" s="26" t="s">
        <v>9</v>
      </c>
      <c r="J6" s="26" t="s">
        <v>11</v>
      </c>
      <c r="K6" s="16"/>
    </row>
    <row r="7" spans="1:11" ht="15.5" x14ac:dyDescent="0.35">
      <c r="A7" s="27"/>
      <c r="B7" s="25"/>
      <c r="C7" s="28" t="s">
        <v>12</v>
      </c>
      <c r="D7" s="29"/>
      <c r="E7" s="25"/>
      <c r="F7" s="25"/>
      <c r="G7" s="16"/>
      <c r="H7" s="16"/>
      <c r="I7" s="16"/>
      <c r="J7" s="16"/>
      <c r="K7" s="16"/>
    </row>
    <row r="8" spans="1:11" x14ac:dyDescent="0.35">
      <c r="A8" s="27"/>
      <c r="B8" s="25"/>
      <c r="C8" s="25" t="s">
        <v>13</v>
      </c>
      <c r="D8" s="25"/>
      <c r="E8" s="25"/>
      <c r="F8" s="25"/>
      <c r="G8" s="16">
        <v>513</v>
      </c>
      <c r="H8" s="16">
        <f>366-179</f>
        <v>187</v>
      </c>
      <c r="I8" s="16">
        <f t="shared" ref="I8:I14" si="0">H8-G8</f>
        <v>-326</v>
      </c>
      <c r="J8" s="30">
        <f>+I8/G8</f>
        <v>-0.63547758284600386</v>
      </c>
      <c r="K8" s="16" t="s">
        <v>14</v>
      </c>
    </row>
    <row r="9" spans="1:11" x14ac:dyDescent="0.35">
      <c r="A9" s="27"/>
      <c r="B9" s="25"/>
      <c r="C9" s="25" t="s">
        <v>15</v>
      </c>
      <c r="D9" s="25"/>
      <c r="E9" s="25"/>
      <c r="F9" s="25"/>
      <c r="G9" s="16">
        <v>0</v>
      </c>
      <c r="H9" s="16">
        <v>1480</v>
      </c>
      <c r="I9" s="16">
        <f t="shared" si="0"/>
        <v>1480</v>
      </c>
      <c r="J9" s="30">
        <v>1</v>
      </c>
      <c r="K9" s="16" t="s">
        <v>16</v>
      </c>
    </row>
    <row r="10" spans="1:11" x14ac:dyDescent="0.35">
      <c r="A10" s="27"/>
      <c r="B10" s="25"/>
      <c r="C10" s="25" t="s">
        <v>17</v>
      </c>
      <c r="D10" s="25"/>
      <c r="E10" s="25"/>
      <c r="F10" s="25"/>
      <c r="G10" s="16">
        <v>1076</v>
      </c>
      <c r="H10" s="16">
        <v>1200</v>
      </c>
      <c r="I10" s="16">
        <f t="shared" si="0"/>
        <v>124</v>
      </c>
      <c r="J10" s="30">
        <f t="shared" ref="J10:J11" si="1">+I10/G10</f>
        <v>0.11524163568773234</v>
      </c>
      <c r="K10" s="16"/>
    </row>
    <row r="11" spans="1:11" x14ac:dyDescent="0.35">
      <c r="A11" s="27"/>
      <c r="B11" s="25"/>
      <c r="C11" s="25" t="s">
        <v>18</v>
      </c>
      <c r="D11" s="25"/>
      <c r="E11" s="25"/>
      <c r="F11" s="25"/>
      <c r="G11" s="16">
        <v>297</v>
      </c>
      <c r="H11" s="16">
        <v>393</v>
      </c>
      <c r="I11" s="16">
        <f t="shared" si="0"/>
        <v>96</v>
      </c>
      <c r="J11" s="30">
        <f t="shared" si="1"/>
        <v>0.32323232323232326</v>
      </c>
      <c r="K11" s="16" t="s">
        <v>19</v>
      </c>
    </row>
    <row r="12" spans="1:11" x14ac:dyDescent="0.35">
      <c r="A12" s="27"/>
      <c r="B12" s="25"/>
      <c r="C12" s="25" t="s">
        <v>20</v>
      </c>
      <c r="D12" s="25"/>
      <c r="E12" s="25"/>
      <c r="F12" s="25"/>
      <c r="G12" s="16">
        <v>0</v>
      </c>
      <c r="H12" s="16">
        <v>0</v>
      </c>
      <c r="I12" s="16">
        <f t="shared" si="0"/>
        <v>0</v>
      </c>
      <c r="J12" s="30">
        <v>0</v>
      </c>
      <c r="K12" s="16"/>
    </row>
    <row r="13" spans="1:11" x14ac:dyDescent="0.35">
      <c r="A13" s="27"/>
      <c r="B13" s="25"/>
      <c r="C13" s="25" t="s">
        <v>21</v>
      </c>
      <c r="D13" s="25"/>
      <c r="E13" s="25"/>
      <c r="F13" s="25"/>
      <c r="G13" s="16">
        <v>0</v>
      </c>
      <c r="H13" s="16">
        <v>0</v>
      </c>
      <c r="I13" s="16">
        <f t="shared" si="0"/>
        <v>0</v>
      </c>
      <c r="J13" s="30">
        <v>0</v>
      </c>
      <c r="K13" s="16"/>
    </row>
    <row r="14" spans="1:11" x14ac:dyDescent="0.35">
      <c r="A14" s="31"/>
      <c r="B14" s="32"/>
      <c r="C14" s="33" t="s">
        <v>22</v>
      </c>
      <c r="D14" s="33"/>
      <c r="E14" s="33"/>
      <c r="F14" s="33"/>
      <c r="G14" s="16">
        <v>0</v>
      </c>
      <c r="H14" s="16">
        <v>0</v>
      </c>
      <c r="I14" s="16">
        <f t="shared" si="0"/>
        <v>0</v>
      </c>
      <c r="J14" s="30">
        <v>0</v>
      </c>
      <c r="K14" s="16"/>
    </row>
    <row r="15" spans="1:11" x14ac:dyDescent="0.35">
      <c r="A15" s="34">
        <f>SUM(A8:A14)</f>
        <v>0</v>
      </c>
      <c r="B15" s="25"/>
      <c r="C15" s="25"/>
      <c r="D15" s="25"/>
      <c r="E15" s="25"/>
      <c r="F15" s="25"/>
      <c r="G15" s="16">
        <f>SUM(G8:G14)</f>
        <v>1886</v>
      </c>
      <c r="H15" s="16">
        <f>SUM(H8:H14)</f>
        <v>3260</v>
      </c>
      <c r="I15" s="16">
        <f>SUM(I8:I14)</f>
        <v>1374</v>
      </c>
      <c r="J15" s="30">
        <f>+I15/G15</f>
        <v>0.72852598091198306</v>
      </c>
      <c r="K15" s="16"/>
    </row>
    <row r="16" spans="1:11" ht="15.5" x14ac:dyDescent="0.35">
      <c r="A16" s="27"/>
      <c r="B16" s="25"/>
      <c r="C16" s="28" t="s">
        <v>23</v>
      </c>
      <c r="D16" s="29"/>
      <c r="E16" s="29"/>
      <c r="F16" s="25"/>
      <c r="G16" s="16"/>
      <c r="H16" s="16"/>
      <c r="I16" s="16"/>
      <c r="J16" s="16"/>
      <c r="K16" s="16"/>
    </row>
    <row r="17" spans="1:11" x14ac:dyDescent="0.35">
      <c r="A17" s="27"/>
      <c r="B17" s="25"/>
      <c r="C17" s="25" t="s">
        <v>24</v>
      </c>
      <c r="D17" s="25"/>
      <c r="E17" s="25"/>
      <c r="F17" s="25"/>
      <c r="G17" s="16">
        <v>1476</v>
      </c>
      <c r="H17" s="16">
        <v>1571</v>
      </c>
      <c r="I17" s="16">
        <f t="shared" ref="I17:I29" si="2">H17-G17</f>
        <v>95</v>
      </c>
      <c r="J17" s="30">
        <f>+I17/G17</f>
        <v>6.4363143631436318E-2</v>
      </c>
      <c r="K17" s="16" t="s">
        <v>25</v>
      </c>
    </row>
    <row r="18" spans="1:11" x14ac:dyDescent="0.35">
      <c r="A18" s="27"/>
      <c r="B18" s="25"/>
      <c r="C18" s="25" t="s">
        <v>26</v>
      </c>
      <c r="D18" s="25"/>
      <c r="E18" s="25"/>
      <c r="F18" s="25"/>
      <c r="G18" s="16">
        <v>51</v>
      </c>
      <c r="H18" s="16">
        <v>44</v>
      </c>
      <c r="I18" s="16">
        <f t="shared" si="2"/>
        <v>-7</v>
      </c>
      <c r="J18" s="30">
        <f t="shared" ref="J18:J30" si="3">+I18/G18</f>
        <v>-0.13725490196078433</v>
      </c>
      <c r="K18" s="16"/>
    </row>
    <row r="19" spans="1:11" x14ac:dyDescent="0.35">
      <c r="A19" s="27"/>
      <c r="B19" s="25"/>
      <c r="C19" s="25" t="s">
        <v>27</v>
      </c>
      <c r="D19" s="25"/>
      <c r="E19" s="25"/>
      <c r="F19" s="25"/>
      <c r="G19" s="16">
        <v>10</v>
      </c>
      <c r="H19" s="16">
        <v>0</v>
      </c>
      <c r="I19" s="16">
        <f t="shared" si="2"/>
        <v>-10</v>
      </c>
      <c r="J19" s="30">
        <f t="shared" si="3"/>
        <v>-1</v>
      </c>
      <c r="K19" s="16" t="s">
        <v>28</v>
      </c>
    </row>
    <row r="20" spans="1:11" x14ac:dyDescent="0.35">
      <c r="A20" s="35"/>
      <c r="B20" s="36"/>
      <c r="C20" s="25" t="s">
        <v>29</v>
      </c>
      <c r="D20" s="25"/>
      <c r="E20" s="25"/>
      <c r="F20" s="25"/>
      <c r="G20" s="16">
        <v>103</v>
      </c>
      <c r="H20" s="16">
        <v>0</v>
      </c>
      <c r="I20" s="16">
        <f t="shared" si="2"/>
        <v>-103</v>
      </c>
      <c r="J20" s="30">
        <f t="shared" si="3"/>
        <v>-1</v>
      </c>
      <c r="K20" s="16" t="s">
        <v>28</v>
      </c>
    </row>
    <row r="21" spans="1:11" x14ac:dyDescent="0.35">
      <c r="A21" s="35"/>
      <c r="B21" s="36"/>
      <c r="C21" s="25" t="s">
        <v>30</v>
      </c>
      <c r="D21" s="25"/>
      <c r="E21" s="25"/>
      <c r="F21" s="25"/>
      <c r="G21" s="16">
        <v>734</v>
      </c>
      <c r="H21" s="16">
        <v>1055</v>
      </c>
      <c r="I21" s="16">
        <f t="shared" si="2"/>
        <v>321</v>
      </c>
      <c r="J21" s="30">
        <f t="shared" si="3"/>
        <v>0.43732970027247958</v>
      </c>
      <c r="K21" s="16" t="s">
        <v>31</v>
      </c>
    </row>
    <row r="22" spans="1:11" x14ac:dyDescent="0.35">
      <c r="A22" s="35"/>
      <c r="B22" s="36"/>
      <c r="C22" s="25" t="s">
        <v>32</v>
      </c>
      <c r="D22" s="25"/>
      <c r="E22" s="25"/>
      <c r="F22" s="25"/>
      <c r="G22" s="16">
        <v>169</v>
      </c>
      <c r="H22" s="16">
        <v>180</v>
      </c>
      <c r="I22" s="16">
        <f t="shared" si="2"/>
        <v>11</v>
      </c>
      <c r="J22" s="30">
        <f t="shared" si="3"/>
        <v>6.5088757396449703E-2</v>
      </c>
      <c r="K22" s="16"/>
    </row>
    <row r="23" spans="1:11" x14ac:dyDescent="0.35">
      <c r="A23" s="35"/>
      <c r="B23" s="36"/>
      <c r="C23" s="25" t="s">
        <v>33</v>
      </c>
      <c r="D23" s="25"/>
      <c r="E23" s="25"/>
      <c r="F23" s="25"/>
      <c r="G23" s="16">
        <v>68</v>
      </c>
      <c r="H23" s="16">
        <v>57</v>
      </c>
      <c r="I23" s="16">
        <f t="shared" si="2"/>
        <v>-11</v>
      </c>
      <c r="J23" s="30">
        <f t="shared" si="3"/>
        <v>-0.16176470588235295</v>
      </c>
      <c r="K23" s="16"/>
    </row>
    <row r="24" spans="1:11" x14ac:dyDescent="0.35">
      <c r="A24" s="27"/>
      <c r="B24" s="25"/>
      <c r="C24" s="25" t="s">
        <v>34</v>
      </c>
      <c r="D24" s="25"/>
      <c r="E24" s="25"/>
      <c r="F24" s="25"/>
      <c r="G24" s="16">
        <v>103</v>
      </c>
      <c r="H24" s="16">
        <v>0</v>
      </c>
      <c r="I24" s="16">
        <f t="shared" si="2"/>
        <v>-103</v>
      </c>
      <c r="J24" s="30">
        <f t="shared" si="3"/>
        <v>-1</v>
      </c>
      <c r="K24" s="16" t="s">
        <v>35</v>
      </c>
    </row>
    <row r="25" spans="1:11" x14ac:dyDescent="0.35">
      <c r="A25" s="27"/>
      <c r="B25" s="25"/>
      <c r="C25" s="25" t="s">
        <v>36</v>
      </c>
      <c r="D25" s="25"/>
      <c r="E25" s="25"/>
      <c r="F25" s="25"/>
      <c r="G25" s="16">
        <v>0</v>
      </c>
      <c r="H25" s="16">
        <v>0</v>
      </c>
      <c r="I25" s="16">
        <f t="shared" si="2"/>
        <v>0</v>
      </c>
      <c r="J25" s="30">
        <v>0</v>
      </c>
      <c r="K25" s="16"/>
    </row>
    <row r="26" spans="1:11" x14ac:dyDescent="0.35">
      <c r="A26" s="27"/>
      <c r="B26" s="25"/>
      <c r="C26" s="25" t="s">
        <v>37</v>
      </c>
      <c r="D26" s="25"/>
      <c r="E26" s="25"/>
      <c r="F26" s="25"/>
      <c r="G26" s="16">
        <v>41</v>
      </c>
      <c r="H26" s="16">
        <v>35</v>
      </c>
      <c r="I26" s="16">
        <f t="shared" si="2"/>
        <v>-6</v>
      </c>
      <c r="J26" s="30">
        <f t="shared" si="3"/>
        <v>-0.14634146341463414</v>
      </c>
      <c r="K26" s="16"/>
    </row>
    <row r="27" spans="1:11" x14ac:dyDescent="0.35">
      <c r="A27" s="27"/>
      <c r="B27" s="25"/>
      <c r="C27" s="25" t="s">
        <v>38</v>
      </c>
      <c r="D27" s="25"/>
      <c r="E27" s="25"/>
      <c r="F27" s="25"/>
      <c r="G27" s="16">
        <v>1500</v>
      </c>
      <c r="H27" s="16">
        <v>1135</v>
      </c>
      <c r="I27" s="16">
        <f t="shared" si="2"/>
        <v>-365</v>
      </c>
      <c r="J27" s="30">
        <f t="shared" si="3"/>
        <v>-0.24333333333333335</v>
      </c>
      <c r="K27" s="16" t="s">
        <v>39</v>
      </c>
    </row>
    <row r="28" spans="1:11" x14ac:dyDescent="0.35">
      <c r="A28" s="27"/>
      <c r="B28" s="25"/>
      <c r="C28" s="25" t="s">
        <v>40</v>
      </c>
      <c r="D28" s="25"/>
      <c r="E28" s="25"/>
      <c r="F28" s="25"/>
      <c r="G28" s="16">
        <v>0</v>
      </c>
      <c r="H28" s="16">
        <v>0</v>
      </c>
      <c r="I28" s="16">
        <f t="shared" si="2"/>
        <v>0</v>
      </c>
      <c r="J28" s="30">
        <v>0</v>
      </c>
      <c r="K28" s="16"/>
    </row>
    <row r="29" spans="1:11" x14ac:dyDescent="0.35">
      <c r="A29" s="31"/>
      <c r="B29" s="32"/>
      <c r="C29" s="33" t="s">
        <v>41</v>
      </c>
      <c r="D29" s="33"/>
      <c r="E29" s="33"/>
      <c r="F29" s="33"/>
      <c r="G29" s="16">
        <v>0</v>
      </c>
      <c r="H29" s="16">
        <v>0</v>
      </c>
      <c r="I29" s="16">
        <f t="shared" si="2"/>
        <v>0</v>
      </c>
      <c r="J29" s="30">
        <v>0</v>
      </c>
      <c r="K29" s="16"/>
    </row>
    <row r="30" spans="1:11" x14ac:dyDescent="0.35">
      <c r="A30" s="34"/>
      <c r="B30" s="25"/>
      <c r="C30" s="37"/>
      <c r="D30" s="25"/>
      <c r="E30" s="25"/>
      <c r="F30" s="25"/>
      <c r="G30" s="38">
        <f>SUM(G17:G29)</f>
        <v>4255</v>
      </c>
      <c r="H30" s="16">
        <f>SUM(H17:H29)</f>
        <v>4077</v>
      </c>
      <c r="I30" s="38">
        <f>SUM(I17:I29)</f>
        <v>-178</v>
      </c>
      <c r="J30" s="30">
        <f t="shared" si="3"/>
        <v>-4.1833137485311402E-2</v>
      </c>
      <c r="K30" s="16"/>
    </row>
    <row r="31" spans="1:11" x14ac:dyDescent="0.35">
      <c r="A31" s="27"/>
      <c r="B31" s="25"/>
      <c r="C31" s="25"/>
      <c r="D31" s="25"/>
      <c r="E31" s="25"/>
      <c r="F31" s="25"/>
      <c r="G31" s="38"/>
      <c r="H31" s="38"/>
      <c r="I31" s="38"/>
      <c r="J31" s="38"/>
      <c r="K31" s="16"/>
    </row>
    <row r="32" spans="1:11" ht="15.5" x14ac:dyDescent="0.35">
      <c r="A32" s="39"/>
      <c r="B32" s="40"/>
      <c r="C32" s="41" t="s">
        <v>42</v>
      </c>
      <c r="D32" s="41"/>
      <c r="E32" s="41"/>
      <c r="F32" s="41"/>
      <c r="G32" s="38">
        <f>G15+G30</f>
        <v>6141</v>
      </c>
      <c r="H32" s="38">
        <f>H15+H30</f>
        <v>7337</v>
      </c>
      <c r="I32" s="38">
        <f>I15+I30</f>
        <v>1196</v>
      </c>
      <c r="J32" s="30">
        <f>+I32/G32</f>
        <v>0.19475655430711611</v>
      </c>
      <c r="K32" s="16"/>
    </row>
    <row r="33" spans="1:11" ht="18.5" x14ac:dyDescent="0.45">
      <c r="A33" s="42"/>
      <c r="B33" s="43"/>
      <c r="C33" s="44" t="s">
        <v>43</v>
      </c>
      <c r="D33" s="25"/>
      <c r="E33" s="25"/>
      <c r="F33" s="29"/>
      <c r="G33" s="16"/>
      <c r="H33" s="16"/>
      <c r="I33" s="16"/>
      <c r="J33" s="16"/>
      <c r="K33" s="16"/>
    </row>
    <row r="34" spans="1:11" x14ac:dyDescent="0.35">
      <c r="A34" s="27"/>
      <c r="B34" s="25"/>
      <c r="C34" s="25" t="s">
        <v>44</v>
      </c>
      <c r="D34" s="25"/>
      <c r="E34" s="25"/>
      <c r="F34" s="25"/>
      <c r="G34" s="16">
        <v>1</v>
      </c>
      <c r="H34" s="16">
        <v>15</v>
      </c>
      <c r="I34" s="16">
        <f t="shared" ref="I34:I38" si="4">H34-G34</f>
        <v>14</v>
      </c>
      <c r="J34" s="30">
        <f>+I34/G34</f>
        <v>14</v>
      </c>
      <c r="K34" s="16" t="s">
        <v>45</v>
      </c>
    </row>
    <row r="35" spans="1:11" x14ac:dyDescent="0.35">
      <c r="A35" s="27"/>
      <c r="B35" s="25"/>
      <c r="C35" s="37" t="s">
        <v>46</v>
      </c>
      <c r="D35" s="25"/>
      <c r="E35" s="25"/>
      <c r="F35" s="25"/>
      <c r="G35" s="16">
        <v>200</v>
      </c>
      <c r="H35" s="16">
        <v>643</v>
      </c>
      <c r="I35" s="16">
        <f t="shared" si="4"/>
        <v>443</v>
      </c>
      <c r="J35" s="30">
        <f>+I35/G35</f>
        <v>2.2149999999999999</v>
      </c>
      <c r="K35" s="16" t="s">
        <v>47</v>
      </c>
    </row>
    <row r="36" spans="1:11" x14ac:dyDescent="0.35">
      <c r="A36" s="27"/>
      <c r="B36" s="25"/>
      <c r="C36" s="45" t="s">
        <v>48</v>
      </c>
      <c r="D36" s="45"/>
      <c r="E36" s="45"/>
      <c r="F36" s="45"/>
      <c r="G36" s="16">
        <v>6413</v>
      </c>
      <c r="H36" s="16">
        <v>6413</v>
      </c>
      <c r="I36" s="16">
        <f t="shared" si="4"/>
        <v>0</v>
      </c>
      <c r="J36" s="30">
        <v>0</v>
      </c>
      <c r="K36" s="16"/>
    </row>
    <row r="37" spans="1:11" x14ac:dyDescent="0.35">
      <c r="A37" s="27"/>
      <c r="B37" s="25"/>
      <c r="C37" s="45" t="s">
        <v>49</v>
      </c>
      <c r="D37" s="33"/>
      <c r="E37" s="33"/>
      <c r="F37" s="33"/>
      <c r="G37" s="16">
        <v>0</v>
      </c>
      <c r="H37" s="16">
        <v>2810</v>
      </c>
      <c r="I37" s="16">
        <f t="shared" si="4"/>
        <v>2810</v>
      </c>
      <c r="J37" s="46">
        <v>1</v>
      </c>
      <c r="K37" s="16" t="s">
        <v>50</v>
      </c>
    </row>
    <row r="38" spans="1:11" ht="15.5" x14ac:dyDescent="0.35">
      <c r="A38" s="31"/>
      <c r="B38" s="33"/>
      <c r="C38" s="47" t="s">
        <v>51</v>
      </c>
      <c r="D38" s="47"/>
      <c r="E38" s="47"/>
      <c r="F38" s="47"/>
      <c r="G38" s="16">
        <f>SUM(G34:G37)</f>
        <v>6614</v>
      </c>
      <c r="H38" s="16">
        <f>SUM(H34:H37)</f>
        <v>9881</v>
      </c>
      <c r="I38" s="16">
        <f t="shared" si="4"/>
        <v>3267</v>
      </c>
      <c r="J38" s="30">
        <f>+I38/G38</f>
        <v>0.49395222255820986</v>
      </c>
      <c r="K38" s="16"/>
    </row>
  </sheetData>
  <mergeCells count="1">
    <mergeCell ref="I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towlerton</dc:creator>
  <cp:lastModifiedBy>Haywood, Paul</cp:lastModifiedBy>
  <dcterms:created xsi:type="dcterms:W3CDTF">2020-08-26T15:30:09Z</dcterms:created>
  <dcterms:modified xsi:type="dcterms:W3CDTF">2020-08-28T07:57:34Z</dcterms:modified>
</cp:coreProperties>
</file>